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eproascz-my.sharepoint.com/personal/milan_trnka_ceproas_cz/Documents/Dokumenty/000_OCN/2023/002-23_TISKOVÉ SLUŽBY/02_ZD/07_FINAL/"/>
    </mc:Choice>
  </mc:AlternateContent>
  <xr:revisionPtr revIDLastSave="94" documentId="11_D14CDB471719972D1C9F414A7191B9F0FAE85BC3" xr6:coauthVersionLast="47" xr6:coauthVersionMax="47" xr10:uidLastSave="{B71F1845-8414-43C7-97E2-0562033AE85D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" i="1" l="1"/>
  <c r="N4" i="1"/>
  <c r="Q13" i="1" l="1"/>
  <c r="E9" i="1" l="1"/>
  <c r="Q9" i="1" s="1"/>
  <c r="E4" i="1" l="1"/>
  <c r="P14" i="1"/>
  <c r="Q14" i="1" s="1"/>
  <c r="E10" i="1" l="1"/>
  <c r="Q10" i="1" s="1"/>
  <c r="E12" i="1"/>
  <c r="Q12" i="1" s="1"/>
  <c r="E11" i="1"/>
  <c r="Q11" i="1" s="1"/>
  <c r="E8" i="1"/>
  <c r="Q8" i="1" s="1"/>
  <c r="O6" i="1" l="1"/>
  <c r="N7" i="1"/>
  <c r="P7" i="1" s="1"/>
  <c r="N5" i="1"/>
  <c r="E7" i="1" l="1"/>
  <c r="Q7" i="1" s="1"/>
  <c r="N6" i="1"/>
  <c r="P6" i="1" s="1"/>
  <c r="E6" i="1"/>
  <c r="O5" i="1"/>
  <c r="P5" i="1" s="1"/>
  <c r="E5" i="1"/>
  <c r="P4" i="1"/>
  <c r="Q4" i="1" s="1"/>
  <c r="Q5" i="1" l="1"/>
  <c r="Q6" i="1"/>
  <c r="Q15" i="1" l="1"/>
  <c r="Q17" i="1" s="1"/>
</calcChain>
</file>

<file path=xl/sharedStrings.xml><?xml version="1.0" encoding="utf-8"?>
<sst xmlns="http://schemas.openxmlformats.org/spreadsheetml/2006/main" count="133" uniqueCount="37">
  <si>
    <t>Označení položky</t>
  </si>
  <si>
    <t>Specifikace</t>
  </si>
  <si>
    <t>Cena za měsíční nájemné (bez DPH)</t>
  </si>
  <si>
    <t>Počet jednotek ks</t>
  </si>
  <si>
    <t>Cena za měsíční nájemné celkem</t>
  </si>
  <si>
    <t>Cena za černobílý výstup A4 (bez DPH)</t>
  </si>
  <si>
    <t>Cena za barevný výstup A4 (bez DPH)</t>
  </si>
  <si>
    <t>Počet černobílých výstupů za měsíc A4 / Zařízení</t>
  </si>
  <si>
    <t>Počet barevných výstupů za měsíc A4 / Zařízení</t>
  </si>
  <si>
    <t>Počet černobílých výstupů za měsíc A4 / Celkem</t>
  </si>
  <si>
    <t>Cena za měsíční výstup celkem</t>
  </si>
  <si>
    <t xml:space="preserve">SAZBA DPH </t>
  </si>
  <si>
    <t>Příloha č. 4 - Ceník</t>
  </si>
  <si>
    <t>KATEGORIE I</t>
  </si>
  <si>
    <t>KATEGORIE II</t>
  </si>
  <si>
    <t>KATEGORIE III</t>
  </si>
  <si>
    <t>KATEGORIE IV</t>
  </si>
  <si>
    <t>Výkonné barevné multifunkční zařízení formátu A3</t>
  </si>
  <si>
    <t>Standardní barevné multifunkční zařízení formátu A3</t>
  </si>
  <si>
    <t>Standardní barevné multifunkční zařízení formátu A4</t>
  </si>
  <si>
    <t>Počet barevných výstupů za měsíc A4 / Celkem</t>
  </si>
  <si>
    <t>Faxový modul</t>
  </si>
  <si>
    <t>—</t>
  </si>
  <si>
    <t>Jednoprůchodový skener</t>
  </si>
  <si>
    <t>Počet hodin za měsíc</t>
  </si>
  <si>
    <t>Cena za 1 hodinu (bez DPH)</t>
  </si>
  <si>
    <t>Technická konzultace</t>
  </si>
  <si>
    <t xml:space="preserve">Počet stěhování/přemístění zařízení </t>
  </si>
  <si>
    <t>Cena za 1 stěhování/přemístění zařízení (bez DPH)</t>
  </si>
  <si>
    <t>Finišer interní</t>
  </si>
  <si>
    <t>Monitoring a možnost reportů
v systému zabezpečeného tisku</t>
  </si>
  <si>
    <t>Systém pro identifikaci
a zabezpečený tisk
vč. terminálu a čtečky</t>
  </si>
  <si>
    <t>Cena celkem za 60 měsíců (bez DPH)</t>
  </si>
  <si>
    <t>Standardní černobílé multifinkční
zařízení formátu A4</t>
  </si>
  <si>
    <t>Stěhování/přemístění zařízení
do jiného objektu</t>
  </si>
  <si>
    <t>CENA CELKEM ZA 60 MĚSÍCŮ - CELKOVÁ NABÍDKOVÁ CENA BEZ DPH</t>
  </si>
  <si>
    <t>CENA CELKEM ZA 60 MĚSÍCŮ - CELKOVÁ NABÍDKOVÁ CENA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</si>
</sst>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name val="Arial"/>
      <family val="2"/>
      <charset val="238"/>
    </font>
    <font>
      <sz val="11"/>
      <color theme="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164" fontId="5" fillId="3" borderId="7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4" fillId="2" borderId="1" xfId="0" applyFont="1" applyFill="1" applyBorder="1" applyAlignment="1" applyProtection="1">
      <alignment vertical="center" wrapText="1"/>
    </xf>
    <xf numFmtId="0" fontId="4" fillId="2" borderId="2" xfId="0" applyFont="1" applyFill="1" applyBorder="1" applyAlignment="1" applyProtection="1">
      <alignment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vertical="center"/>
    </xf>
    <xf numFmtId="0" fontId="3" fillId="0" borderId="6" xfId="0" applyFont="1" applyBorder="1" applyAlignment="1" applyProtection="1">
      <alignment vertical="center" wrapText="1"/>
    </xf>
    <xf numFmtId="0" fontId="5" fillId="0" borderId="5" xfId="0" applyFont="1" applyBorder="1" applyAlignment="1" applyProtection="1">
      <alignment horizontal="center" vertical="center"/>
    </xf>
    <xf numFmtId="164" fontId="3" fillId="0" borderId="5" xfId="0" applyNumberFormat="1" applyFont="1" applyBorder="1" applyAlignment="1" applyProtection="1">
      <alignment horizontal="center" vertical="center"/>
    </xf>
    <xf numFmtId="164" fontId="3" fillId="0" borderId="17" xfId="0" applyNumberFormat="1" applyFont="1" applyBorder="1" applyAlignment="1" applyProtection="1">
      <alignment horizontal="center" vertical="center"/>
    </xf>
    <xf numFmtId="3" fontId="5" fillId="0" borderId="5" xfId="0" applyNumberFormat="1" applyFont="1" applyBorder="1" applyAlignment="1" applyProtection="1">
      <alignment horizontal="center" vertical="center"/>
    </xf>
    <xf numFmtId="164" fontId="5" fillId="0" borderId="9" xfId="0" applyNumberFormat="1" applyFont="1" applyBorder="1" applyAlignment="1" applyProtection="1">
      <alignment horizontal="center" vertical="center"/>
    </xf>
    <xf numFmtId="164" fontId="3" fillId="2" borderId="10" xfId="0" applyNumberFormat="1" applyFont="1" applyFill="1" applyBorder="1" applyAlignment="1" applyProtection="1">
      <alignment vertical="center"/>
    </xf>
    <xf numFmtId="0" fontId="3" fillId="0" borderId="9" xfId="0" applyFont="1" applyBorder="1" applyAlignment="1" applyProtection="1">
      <alignment vertical="center" wrapText="1"/>
    </xf>
    <xf numFmtId="0" fontId="5" fillId="0" borderId="11" xfId="0" applyFont="1" applyBorder="1" applyAlignment="1" applyProtection="1">
      <alignment horizontal="center" vertical="center"/>
    </xf>
    <xf numFmtId="164" fontId="3" fillId="0" borderId="11" xfId="0" applyNumberFormat="1" applyFont="1" applyBorder="1" applyAlignment="1" applyProtection="1">
      <alignment horizontal="center" vertical="center"/>
    </xf>
    <xf numFmtId="3" fontId="5" fillId="0" borderId="11" xfId="0" applyNumberFormat="1" applyFont="1" applyBorder="1" applyAlignment="1" applyProtection="1">
      <alignment horizontal="center" vertical="center"/>
    </xf>
    <xf numFmtId="164" fontId="3" fillId="2" borderId="12" xfId="0" applyNumberFormat="1" applyFont="1" applyFill="1" applyBorder="1" applyAlignment="1" applyProtection="1">
      <alignment vertical="center"/>
    </xf>
    <xf numFmtId="165" fontId="5" fillId="0" borderId="11" xfId="0" applyNumberFormat="1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vertical="center"/>
    </xf>
    <xf numFmtId="0" fontId="5" fillId="0" borderId="9" xfId="0" applyFont="1" applyBorder="1" applyAlignment="1" applyProtection="1">
      <alignment vertical="center" wrapText="1"/>
    </xf>
    <xf numFmtId="164" fontId="5" fillId="0" borderId="7" xfId="0" applyNumberFormat="1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164" fontId="3" fillId="0" borderId="9" xfId="0" applyNumberFormat="1" applyFont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horizontal="right" vertical="center"/>
    </xf>
    <xf numFmtId="0" fontId="4" fillId="2" borderId="6" xfId="0" applyFont="1" applyFill="1" applyBorder="1" applyAlignment="1" applyProtection="1">
      <alignment horizontal="right" vertical="center"/>
    </xf>
    <xf numFmtId="164" fontId="1" fillId="2" borderId="12" xfId="0" applyNumberFormat="1" applyFont="1" applyFill="1" applyBorder="1" applyAlignment="1" applyProtection="1">
      <alignment horizontal="right" vertical="center"/>
    </xf>
    <xf numFmtId="0" fontId="4" fillId="2" borderId="11" xfId="0" applyFont="1" applyFill="1" applyBorder="1" applyAlignment="1" applyProtection="1">
      <alignment horizontal="right" vertical="center"/>
    </xf>
    <xf numFmtId="0" fontId="4" fillId="2" borderId="9" xfId="0" applyFont="1" applyFill="1" applyBorder="1" applyAlignment="1" applyProtection="1">
      <alignment horizontal="right" vertical="center"/>
    </xf>
    <xf numFmtId="9" fontId="4" fillId="0" borderId="12" xfId="0" applyNumberFormat="1" applyFont="1" applyBorder="1" applyAlignment="1" applyProtection="1">
      <alignment vertical="center"/>
    </xf>
    <xf numFmtId="0" fontId="4" fillId="2" borderId="13" xfId="0" applyFont="1" applyFill="1" applyBorder="1" applyAlignment="1" applyProtection="1">
      <alignment horizontal="right" vertical="center"/>
    </xf>
    <xf numFmtId="0" fontId="4" fillId="2" borderId="14" xfId="0" applyFont="1" applyFill="1" applyBorder="1" applyAlignment="1" applyProtection="1">
      <alignment horizontal="right" vertical="center"/>
    </xf>
    <xf numFmtId="164" fontId="4" fillId="2" borderId="15" xfId="0" applyNumberFormat="1" applyFont="1" applyFill="1" applyBorder="1" applyAlignment="1" applyProtection="1">
      <alignment vertical="center"/>
    </xf>
    <xf numFmtId="164" fontId="5" fillId="3" borderId="11" xfId="0" applyNumberFormat="1" applyFont="1" applyFill="1" applyBorder="1" applyAlignment="1" applyProtection="1">
      <alignment horizontal="center" vertical="center"/>
      <protection locked="0"/>
    </xf>
    <xf numFmtId="164" fontId="5" fillId="3" borderId="16" xfId="0" applyNumberFormat="1" applyFont="1" applyFill="1" applyBorder="1" applyAlignment="1" applyProtection="1">
      <alignment horizontal="center" vertical="center"/>
      <protection locked="0"/>
    </xf>
    <xf numFmtId="164" fontId="5" fillId="3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7"/>
  <sheetViews>
    <sheetView showGridLines="0" tabSelected="1" zoomScale="70" zoomScaleNormal="70" workbookViewId="0">
      <selection activeCell="C4" sqref="C4"/>
    </sheetView>
  </sheetViews>
  <sheetFormatPr defaultRowHeight="14.25" x14ac:dyDescent="0.2"/>
  <cols>
    <col min="1" max="1" width="20.7109375" style="3" customWidth="1"/>
    <col min="2" max="2" width="35.7109375" style="3" customWidth="1"/>
    <col min="3" max="5" width="15.7109375" style="3" customWidth="1"/>
    <col min="6" max="6" width="12" style="3" customWidth="1"/>
    <col min="7" max="16" width="15.7109375" style="3" customWidth="1"/>
    <col min="17" max="17" width="20.42578125" style="3" customWidth="1"/>
    <col min="18" max="16384" width="9.140625" style="3"/>
  </cols>
  <sheetData>
    <row r="1" spans="1:17" ht="18" x14ac:dyDescent="0.25">
      <c r="A1" s="2" t="s">
        <v>12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5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ht="75.75" thickBot="1" x14ac:dyDescent="0.25">
      <c r="A3" s="5" t="s">
        <v>0</v>
      </c>
      <c r="B3" s="6" t="s">
        <v>1</v>
      </c>
      <c r="C3" s="7" t="s">
        <v>2</v>
      </c>
      <c r="D3" s="8" t="s">
        <v>3</v>
      </c>
      <c r="E3" s="8" t="s">
        <v>4</v>
      </c>
      <c r="F3" s="8" t="s">
        <v>24</v>
      </c>
      <c r="G3" s="8" t="s">
        <v>25</v>
      </c>
      <c r="H3" s="8" t="s">
        <v>27</v>
      </c>
      <c r="I3" s="8" t="s">
        <v>28</v>
      </c>
      <c r="J3" s="8" t="s">
        <v>5</v>
      </c>
      <c r="K3" s="8" t="s">
        <v>6</v>
      </c>
      <c r="L3" s="8" t="s">
        <v>7</v>
      </c>
      <c r="M3" s="8" t="s">
        <v>8</v>
      </c>
      <c r="N3" s="8" t="s">
        <v>9</v>
      </c>
      <c r="O3" s="8" t="s">
        <v>20</v>
      </c>
      <c r="P3" s="9" t="s">
        <v>10</v>
      </c>
      <c r="Q3" s="10" t="s">
        <v>32</v>
      </c>
    </row>
    <row r="4" spans="1:17" ht="45" customHeight="1" x14ac:dyDescent="0.2">
      <c r="A4" s="11" t="s">
        <v>13</v>
      </c>
      <c r="B4" s="12" t="s">
        <v>17</v>
      </c>
      <c r="C4" s="1"/>
      <c r="D4" s="13">
        <v>8</v>
      </c>
      <c r="E4" s="14">
        <f t="shared" ref="E4:E7" si="0">C4*D4</f>
        <v>0</v>
      </c>
      <c r="F4" s="15" t="s">
        <v>22</v>
      </c>
      <c r="G4" s="15" t="s">
        <v>22</v>
      </c>
      <c r="H4" s="15" t="s">
        <v>22</v>
      </c>
      <c r="I4" s="15" t="s">
        <v>22</v>
      </c>
      <c r="J4" s="40"/>
      <c r="K4" s="41"/>
      <c r="L4" s="16">
        <v>2653.6981707317073</v>
      </c>
      <c r="M4" s="16">
        <v>4224.0914634146338</v>
      </c>
      <c r="N4" s="16">
        <f>D4*L4</f>
        <v>21229.585365853658</v>
      </c>
      <c r="O4" s="16">
        <f>D4*M4</f>
        <v>33792.731707317071</v>
      </c>
      <c r="P4" s="17">
        <f>J4*N4+K4*O4</f>
        <v>0</v>
      </c>
      <c r="Q4" s="18">
        <f>60*(E4+P4)</f>
        <v>0</v>
      </c>
    </row>
    <row r="5" spans="1:17" ht="45" customHeight="1" x14ac:dyDescent="0.2">
      <c r="A5" s="11" t="s">
        <v>14</v>
      </c>
      <c r="B5" s="19" t="s">
        <v>18</v>
      </c>
      <c r="C5" s="1"/>
      <c r="D5" s="20">
        <v>27</v>
      </c>
      <c r="E5" s="21">
        <f>C5*D5</f>
        <v>0</v>
      </c>
      <c r="F5" s="21" t="s">
        <v>22</v>
      </c>
      <c r="G5" s="21" t="s">
        <v>22</v>
      </c>
      <c r="H5" s="21" t="s">
        <v>22</v>
      </c>
      <c r="I5" s="21" t="s">
        <v>22</v>
      </c>
      <c r="J5" s="39"/>
      <c r="K5" s="39"/>
      <c r="L5" s="22">
        <v>1507.2458536585366</v>
      </c>
      <c r="M5" s="22">
        <v>1665.0146341463417</v>
      </c>
      <c r="N5" s="22">
        <f>D5*L5</f>
        <v>40695.638048780485</v>
      </c>
      <c r="O5" s="22">
        <f>D5*M5</f>
        <v>44955.395121951224</v>
      </c>
      <c r="P5" s="17">
        <f>J5*N5+K5*O5</f>
        <v>0</v>
      </c>
      <c r="Q5" s="23">
        <f>60*(E5+P5)</f>
        <v>0</v>
      </c>
    </row>
    <row r="6" spans="1:17" ht="45" customHeight="1" x14ac:dyDescent="0.2">
      <c r="A6" s="11" t="s">
        <v>15</v>
      </c>
      <c r="B6" s="19" t="s">
        <v>19</v>
      </c>
      <c r="C6" s="1"/>
      <c r="D6" s="20">
        <v>11</v>
      </c>
      <c r="E6" s="21">
        <f t="shared" si="0"/>
        <v>0</v>
      </c>
      <c r="F6" s="21" t="s">
        <v>22</v>
      </c>
      <c r="G6" s="21" t="s">
        <v>22</v>
      </c>
      <c r="H6" s="21" t="s">
        <v>22</v>
      </c>
      <c r="I6" s="21" t="s">
        <v>22</v>
      </c>
      <c r="J6" s="39"/>
      <c r="K6" s="39"/>
      <c r="L6" s="22">
        <v>379.71951219512198</v>
      </c>
      <c r="M6" s="22">
        <v>467.8109756097561</v>
      </c>
      <c r="N6" s="22">
        <f>D6*L6</f>
        <v>4176.914634146342</v>
      </c>
      <c r="O6" s="22">
        <f>D6*M6</f>
        <v>5145.9207317073169</v>
      </c>
      <c r="P6" s="17">
        <f>J6*N6+K6*O6</f>
        <v>0</v>
      </c>
      <c r="Q6" s="23">
        <f>60*(E6+P6)</f>
        <v>0</v>
      </c>
    </row>
    <row r="7" spans="1:17" ht="45" customHeight="1" x14ac:dyDescent="0.2">
      <c r="A7" s="11" t="s">
        <v>16</v>
      </c>
      <c r="B7" s="19" t="s">
        <v>33</v>
      </c>
      <c r="C7" s="1"/>
      <c r="D7" s="20">
        <v>17</v>
      </c>
      <c r="E7" s="21">
        <f t="shared" si="0"/>
        <v>0</v>
      </c>
      <c r="F7" s="21" t="s">
        <v>22</v>
      </c>
      <c r="G7" s="21" t="s">
        <v>22</v>
      </c>
      <c r="H7" s="21" t="s">
        <v>22</v>
      </c>
      <c r="I7" s="21" t="s">
        <v>22</v>
      </c>
      <c r="J7" s="39"/>
      <c r="K7" s="24" t="s">
        <v>22</v>
      </c>
      <c r="L7" s="22">
        <v>1612.7403156384507</v>
      </c>
      <c r="M7" s="24" t="s">
        <v>22</v>
      </c>
      <c r="N7" s="22">
        <f>D7*L7</f>
        <v>27416.585365853662</v>
      </c>
      <c r="O7" s="24" t="s">
        <v>22</v>
      </c>
      <c r="P7" s="17">
        <f>J7*N7</f>
        <v>0</v>
      </c>
      <c r="Q7" s="23">
        <f>60*(E7+P7)</f>
        <v>0</v>
      </c>
    </row>
    <row r="8" spans="1:17" ht="45" customHeight="1" x14ac:dyDescent="0.2">
      <c r="A8" s="25"/>
      <c r="B8" s="26" t="s">
        <v>31</v>
      </c>
      <c r="C8" s="1"/>
      <c r="D8" s="20">
        <v>38</v>
      </c>
      <c r="E8" s="21">
        <f t="shared" ref="E8:E12" si="1">C8*D8</f>
        <v>0</v>
      </c>
      <c r="F8" s="21" t="s">
        <v>22</v>
      </c>
      <c r="G8" s="21" t="s">
        <v>22</v>
      </c>
      <c r="H8" s="21" t="s">
        <v>22</v>
      </c>
      <c r="I8" s="21" t="s">
        <v>22</v>
      </c>
      <c r="J8" s="24" t="s">
        <v>22</v>
      </c>
      <c r="K8" s="24" t="s">
        <v>22</v>
      </c>
      <c r="L8" s="24" t="s">
        <v>22</v>
      </c>
      <c r="M8" s="24" t="s">
        <v>22</v>
      </c>
      <c r="N8" s="24" t="s">
        <v>22</v>
      </c>
      <c r="O8" s="24" t="s">
        <v>22</v>
      </c>
      <c r="P8" s="24" t="s">
        <v>22</v>
      </c>
      <c r="Q8" s="23">
        <f>60*E8</f>
        <v>0</v>
      </c>
    </row>
    <row r="9" spans="1:17" ht="45" customHeight="1" x14ac:dyDescent="0.2">
      <c r="A9" s="25"/>
      <c r="B9" s="26" t="s">
        <v>30</v>
      </c>
      <c r="C9" s="1"/>
      <c r="D9" s="20">
        <v>25</v>
      </c>
      <c r="E9" s="21">
        <f t="shared" si="1"/>
        <v>0</v>
      </c>
      <c r="F9" s="21" t="s">
        <v>22</v>
      </c>
      <c r="G9" s="21" t="s">
        <v>22</v>
      </c>
      <c r="H9" s="21" t="s">
        <v>22</v>
      </c>
      <c r="I9" s="21" t="s">
        <v>22</v>
      </c>
      <c r="J9" s="24" t="s">
        <v>22</v>
      </c>
      <c r="K9" s="24" t="s">
        <v>22</v>
      </c>
      <c r="L9" s="24" t="s">
        <v>22</v>
      </c>
      <c r="M9" s="24" t="s">
        <v>22</v>
      </c>
      <c r="N9" s="24" t="s">
        <v>22</v>
      </c>
      <c r="O9" s="24" t="s">
        <v>22</v>
      </c>
      <c r="P9" s="24" t="s">
        <v>22</v>
      </c>
      <c r="Q9" s="23">
        <f>60*E9</f>
        <v>0</v>
      </c>
    </row>
    <row r="10" spans="1:17" ht="45" customHeight="1" x14ac:dyDescent="0.2">
      <c r="A10" s="25"/>
      <c r="B10" s="26" t="s">
        <v>23</v>
      </c>
      <c r="C10" s="1"/>
      <c r="D10" s="20">
        <v>1</v>
      </c>
      <c r="E10" s="21">
        <f>C10*D10</f>
        <v>0</v>
      </c>
      <c r="F10" s="21" t="s">
        <v>22</v>
      </c>
      <c r="G10" s="21" t="s">
        <v>22</v>
      </c>
      <c r="H10" s="21" t="s">
        <v>22</v>
      </c>
      <c r="I10" s="21" t="s">
        <v>22</v>
      </c>
      <c r="J10" s="24" t="s">
        <v>22</v>
      </c>
      <c r="K10" s="24" t="s">
        <v>22</v>
      </c>
      <c r="L10" s="24" t="s">
        <v>22</v>
      </c>
      <c r="M10" s="24" t="s">
        <v>22</v>
      </c>
      <c r="N10" s="24" t="s">
        <v>22</v>
      </c>
      <c r="O10" s="24" t="s">
        <v>22</v>
      </c>
      <c r="P10" s="24" t="s">
        <v>22</v>
      </c>
      <c r="Q10" s="23">
        <f>60*E10</f>
        <v>0</v>
      </c>
    </row>
    <row r="11" spans="1:17" ht="45" customHeight="1" x14ac:dyDescent="0.2">
      <c r="A11" s="25"/>
      <c r="B11" s="26" t="s">
        <v>29</v>
      </c>
      <c r="C11" s="1"/>
      <c r="D11" s="20">
        <v>11</v>
      </c>
      <c r="E11" s="21">
        <f t="shared" si="1"/>
        <v>0</v>
      </c>
      <c r="F11" s="21" t="s">
        <v>22</v>
      </c>
      <c r="G11" s="21" t="s">
        <v>22</v>
      </c>
      <c r="H11" s="21" t="s">
        <v>22</v>
      </c>
      <c r="I11" s="21" t="s">
        <v>22</v>
      </c>
      <c r="J11" s="24" t="s">
        <v>22</v>
      </c>
      <c r="K11" s="24" t="s">
        <v>22</v>
      </c>
      <c r="L11" s="24" t="s">
        <v>22</v>
      </c>
      <c r="M11" s="24" t="s">
        <v>22</v>
      </c>
      <c r="N11" s="24" t="s">
        <v>22</v>
      </c>
      <c r="O11" s="24" t="s">
        <v>22</v>
      </c>
      <c r="P11" s="24" t="s">
        <v>22</v>
      </c>
      <c r="Q11" s="23">
        <f>60*E11</f>
        <v>0</v>
      </c>
    </row>
    <row r="12" spans="1:17" ht="45" customHeight="1" x14ac:dyDescent="0.2">
      <c r="A12" s="25"/>
      <c r="B12" s="26" t="s">
        <v>21</v>
      </c>
      <c r="C12" s="1"/>
      <c r="D12" s="20">
        <v>17</v>
      </c>
      <c r="E12" s="21">
        <f t="shared" si="1"/>
        <v>0</v>
      </c>
      <c r="F12" s="21" t="s">
        <v>22</v>
      </c>
      <c r="G12" s="21" t="s">
        <v>22</v>
      </c>
      <c r="H12" s="21" t="s">
        <v>22</v>
      </c>
      <c r="I12" s="21" t="s">
        <v>22</v>
      </c>
      <c r="J12" s="24" t="s">
        <v>22</v>
      </c>
      <c r="K12" s="24" t="s">
        <v>22</v>
      </c>
      <c r="L12" s="24" t="s">
        <v>22</v>
      </c>
      <c r="M12" s="24" t="s">
        <v>22</v>
      </c>
      <c r="N12" s="24" t="s">
        <v>22</v>
      </c>
      <c r="O12" s="24" t="s">
        <v>22</v>
      </c>
      <c r="P12" s="24" t="s">
        <v>22</v>
      </c>
      <c r="Q12" s="23">
        <f>60*E12</f>
        <v>0</v>
      </c>
    </row>
    <row r="13" spans="1:17" ht="45" customHeight="1" x14ac:dyDescent="0.2">
      <c r="A13" s="25"/>
      <c r="B13" s="26" t="s">
        <v>34</v>
      </c>
      <c r="C13" s="27" t="s">
        <v>22</v>
      </c>
      <c r="D13" s="28" t="s">
        <v>22</v>
      </c>
      <c r="E13" s="21" t="s">
        <v>22</v>
      </c>
      <c r="F13" s="21" t="s">
        <v>22</v>
      </c>
      <c r="G13" s="21" t="s">
        <v>22</v>
      </c>
      <c r="H13" s="20">
        <v>10</v>
      </c>
      <c r="I13" s="39"/>
      <c r="J13" s="24" t="s">
        <v>22</v>
      </c>
      <c r="K13" s="24" t="s">
        <v>22</v>
      </c>
      <c r="L13" s="24" t="s">
        <v>22</v>
      </c>
      <c r="M13" s="24" t="s">
        <v>22</v>
      </c>
      <c r="N13" s="24" t="s">
        <v>22</v>
      </c>
      <c r="O13" s="24" t="s">
        <v>22</v>
      </c>
      <c r="P13" s="29" t="s">
        <v>22</v>
      </c>
      <c r="Q13" s="23">
        <f>H13*I13</f>
        <v>0</v>
      </c>
    </row>
    <row r="14" spans="1:17" ht="45" customHeight="1" x14ac:dyDescent="0.2">
      <c r="A14" s="25"/>
      <c r="B14" s="26" t="s">
        <v>26</v>
      </c>
      <c r="C14" s="27" t="s">
        <v>22</v>
      </c>
      <c r="D14" s="28" t="s">
        <v>22</v>
      </c>
      <c r="E14" s="21" t="s">
        <v>22</v>
      </c>
      <c r="F14" s="28">
        <v>1</v>
      </c>
      <c r="G14" s="39"/>
      <c r="H14" s="24" t="s">
        <v>22</v>
      </c>
      <c r="I14" s="24" t="s">
        <v>22</v>
      </c>
      <c r="J14" s="24" t="s">
        <v>22</v>
      </c>
      <c r="K14" s="24" t="s">
        <v>22</v>
      </c>
      <c r="L14" s="24" t="s">
        <v>22</v>
      </c>
      <c r="M14" s="24" t="s">
        <v>22</v>
      </c>
      <c r="N14" s="24" t="s">
        <v>22</v>
      </c>
      <c r="O14" s="24" t="s">
        <v>22</v>
      </c>
      <c r="P14" s="29">
        <f>F14*G14</f>
        <v>0</v>
      </c>
      <c r="Q14" s="23">
        <f>60*P14</f>
        <v>0</v>
      </c>
    </row>
    <row r="15" spans="1:17" ht="15" x14ac:dyDescent="0.2">
      <c r="A15" s="30" t="s">
        <v>35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1"/>
      <c r="Q15" s="32">
        <f>SUM(Q4:Q14)</f>
        <v>0</v>
      </c>
    </row>
    <row r="16" spans="1:17" ht="15" x14ac:dyDescent="0.2">
      <c r="A16" s="33" t="s">
        <v>11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4"/>
      <c r="Q16" s="35">
        <v>0.21</v>
      </c>
    </row>
    <row r="17" spans="1:17" ht="15.75" thickBot="1" x14ac:dyDescent="0.25">
      <c r="A17" s="36" t="s">
        <v>36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7"/>
      <c r="Q17" s="38">
        <f>(1+Q16)*Q15</f>
        <v>0</v>
      </c>
    </row>
  </sheetData>
  <sheetProtection algorithmName="SHA-512" hashValue="YponpI77HsXzY4Kt64PaJ9oRl8XGZ6MEoIX5tsMsFwiQgBuw3FjipgOnsiYf5K0l/lsP/5QU7aDDxo9G2BKVgQ==" saltValue="T3mjqBElAE+W3oQPKPUmdA==" spinCount="100000" sheet="1" objects="1" scenarios="1" selectLockedCells="1"/>
  <mergeCells count="4">
    <mergeCell ref="A1:Q1"/>
    <mergeCell ref="A15:P15"/>
    <mergeCell ref="A16:P16"/>
    <mergeCell ref="A17:P17"/>
  </mergeCells>
  <pageMargins left="0.70866141732283472" right="0.70866141732283472" top="0.78740157480314965" bottom="0.78740157480314965" header="0.31496062992125984" footer="0.31496062992125984"/>
  <pageSetup paperSize="9" scale="44" orientation="landscape" r:id="rId1"/>
  <headerFooter>
    <oddHeader>&amp;LČEPRO, a.s.
002/23/OCN&amp;CZadávací dokumentace
Poskytování tiskových služeb&amp;R&amp;P/&amp;N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Křeček</dc:creator>
  <cp:lastModifiedBy>Trnka Milan</cp:lastModifiedBy>
  <cp:lastPrinted>2023-03-14T10:01:09Z</cp:lastPrinted>
  <dcterms:created xsi:type="dcterms:W3CDTF">2019-02-04T09:51:26Z</dcterms:created>
  <dcterms:modified xsi:type="dcterms:W3CDTF">2023-03-14T10:01:51Z</dcterms:modified>
</cp:coreProperties>
</file>